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0755" windowHeight="120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<sst xmlns="http://schemas.openxmlformats.org/spreadsheetml/2006/main" count="127" uniqueCount="115">
  <si>
    <t>БУЗ УР "Глазовская РБ МЗ УР"</t>
  </si>
  <si>
    <t>БУЗ УР "ГКБ №4 МЗ УР"</t>
  </si>
  <si>
    <t>БУЗ УР "ГКБ №9 МЗ УР"</t>
  </si>
  <si>
    <t>БУЗ УР "Сарапульская ГБ №1 МЗ УР"</t>
  </si>
  <si>
    <t>БУЗ УР "Красногорская РБ МЗ УР"</t>
  </si>
  <si>
    <t>БУЗ УР "Воткинская ГДБ МЗ УР"</t>
  </si>
  <si>
    <t>БУЗ УР "ГКБ №7 МЗ УР"</t>
  </si>
  <si>
    <t>БУЗ УР "Малопургинская РБ МЗ УР"</t>
  </si>
  <si>
    <t>БУЗ УР "ГКБ №1 МЗ УР"</t>
  </si>
  <si>
    <t>БУЗ УР "Селтинская РБ МЗ УР"</t>
  </si>
  <si>
    <t>БУЗ УР "ДГКП № 2 МЗ УР"</t>
  </si>
  <si>
    <t>БУЗ УР "ГП №10 МЗ УР"</t>
  </si>
  <si>
    <t>БУЗ УР "1 РКБ МЗ УР"</t>
  </si>
  <si>
    <t>БУЗ УР "ГКБ №6 МЗ УР"</t>
  </si>
  <si>
    <t>БУЗ УР "Сюмсинская РБ МЗ УР"</t>
  </si>
  <si>
    <t>БУЗ УР "Ярская РБ МЗ УР"</t>
  </si>
  <si>
    <t>БУЗ УР "Юкаменская РБ МЗ УР"</t>
  </si>
  <si>
    <t>Амбулатория поселка Новый</t>
  </si>
  <si>
    <t>БУЗ УР "Воткинская РБ МЗ УР"</t>
  </si>
  <si>
    <t>№ п/п</t>
  </si>
  <si>
    <t>БУЗ УР "ГП № 1 МЗ УР"</t>
  </si>
  <si>
    <t>БУЗ УР "ГП № 2 МЗ УР"</t>
  </si>
  <si>
    <t>БУЗ УР "ГП № 3 МЗ УР"</t>
  </si>
  <si>
    <t>БУЗ УР "ГП № 4 МЗ УР"</t>
  </si>
  <si>
    <t>БУЗ УР "ГП № 5 МЗ УР"</t>
  </si>
  <si>
    <t>БУЗ УР "ГП № 6 МЗ УР"</t>
  </si>
  <si>
    <t>БУЗ УР "ГП № 7 МЗ УР"</t>
  </si>
  <si>
    <t>БУЗ УР "ДГКП № 8 МЗ УР"</t>
  </si>
  <si>
    <t>БУЗ УР "ДГКП №5 МЗ УР"</t>
  </si>
  <si>
    <t>БУЗ УР "ДГП № 1 МЗ УР"</t>
  </si>
  <si>
    <t>БУЗ УР "ДГП № 6 МЗ УР"</t>
  </si>
  <si>
    <t>БУЗ УР "ДГП № 9 МЗ УР"</t>
  </si>
  <si>
    <t>НУЗ Отделенческая больница на ст.Ижевск ОАО «РЖД»</t>
  </si>
  <si>
    <t>ФКУЗ "МСЧ МВД по УР"</t>
  </si>
  <si>
    <t>ФБУЗ "МСЧ № 41" ФМБА</t>
  </si>
  <si>
    <t>БУЗ УР "Сарапульская ГДБ МЗ УР"</t>
  </si>
  <si>
    <t>БУЗ УР "Сарапульская РБ МЗ УР"</t>
  </si>
  <si>
    <t>БУЗ УР "Алнашская РБ МЗ УР"</t>
  </si>
  <si>
    <t>БУЗ УР "Балезинская РБ МЗ УР"</t>
  </si>
  <si>
    <t>БУЗ УР "Вавожская РБ МЗ УР"</t>
  </si>
  <si>
    <t>БУЗ УР "Граховская РБ МЗ УР"</t>
  </si>
  <si>
    <t>БУЗ УР "Дебёсская РБ МЗ УР"</t>
  </si>
  <si>
    <t>БУЗ УР "Завьяловская РБ МЗ УР"</t>
  </si>
  <si>
    <t>БУЗ УР "Игринская РБ МЗ УР"</t>
  </si>
  <si>
    <t>БУЗ УР "Камбарская РБ МЗ УР"</t>
  </si>
  <si>
    <t>БУЗ УР "Каракулинская РБ МЗ УР"</t>
  </si>
  <si>
    <t>БУЗ УР "Киясовская РБ МЗ УР"</t>
  </si>
  <si>
    <t>БУЗ УР "Шарканская РБ МЗ УР"</t>
  </si>
  <si>
    <t>БУЗ УР "Якшур-Бодьинская РБ МЗ УР"</t>
  </si>
  <si>
    <t>БУЗ УР "КДЦ МЗ УР"</t>
  </si>
  <si>
    <t>БУЗ УР "РКОД МЗ УР"</t>
  </si>
  <si>
    <t>Симонихинская больница филиал ФБУЗ ПОМЦ ФМБА России</t>
  </si>
  <si>
    <t>Наименование МО</t>
  </si>
  <si>
    <t>Ижевск</t>
  </si>
  <si>
    <t>БУЗ УР "ГБ №3 МЗ УР"</t>
  </si>
  <si>
    <t>БУЗ УР "ГКБ №2 МЗ УР"</t>
  </si>
  <si>
    <t>БУЗ УР "ГКБ № 8 МЗ УР"</t>
  </si>
  <si>
    <t>Итого Ижевск</t>
  </si>
  <si>
    <t>Воткинск</t>
  </si>
  <si>
    <t>БУЗ УР "Воткинская ГБ №1 МЗ УР"</t>
  </si>
  <si>
    <t>Итого Воткинск</t>
  </si>
  <si>
    <t>Глазов</t>
  </si>
  <si>
    <t>БУЗ УР "Глазовская ГБ №1 МЗ УР"</t>
  </si>
  <si>
    <t>БУЗ УР "Глазовский МПНД МЗ УР"</t>
  </si>
  <si>
    <t>Итого Глазов</t>
  </si>
  <si>
    <t>Сарапул</t>
  </si>
  <si>
    <t>БУЗ УР "Сарапульская ГБ №2 МЗ УР"</t>
  </si>
  <si>
    <t>Итого Сарапул</t>
  </si>
  <si>
    <t>Районы</t>
  </si>
  <si>
    <t>БУЗ УР "Кезская РБ МЗ УР</t>
  </si>
  <si>
    <t>БУЗ УР "Кизнерская РБ МЗУР"</t>
  </si>
  <si>
    <t>БУЗ УР "Можгинская РБ М3 УР"</t>
  </si>
  <si>
    <t>БУЗ УР "Увинская РБ МЗ УР"</t>
  </si>
  <si>
    <t>Итого Районы</t>
  </si>
  <si>
    <t>Республиканские</t>
  </si>
  <si>
    <t>БУЗ УР "РОКБ МЗ УР"</t>
  </si>
  <si>
    <t>БУЗ УР "РГВВ МЗ УР"</t>
  </si>
  <si>
    <t>БУЗ УР "РКДЦ МЗ УР"</t>
  </si>
  <si>
    <t>БУЗ УР "РКВД МЗ УР"</t>
  </si>
  <si>
    <t>БУЗ УР "РКТБ МЗ УР"</t>
  </si>
  <si>
    <t>БУЗ УР "Республиканский наркологический диспансер МЗ УР"</t>
  </si>
  <si>
    <t>БУЗ УР "РВФД МЗ УР"</t>
  </si>
  <si>
    <t>ГКУЗ "1-ая РПБ МЗ УР"</t>
  </si>
  <si>
    <t>ГКУЗ "3-ая РПБ МЗ УР"</t>
  </si>
  <si>
    <t>ГКУЗ "2-ая РПБ МЗ УР"</t>
  </si>
  <si>
    <t>БУЗ и СПЭ УР "Республиканская клиническая психиатрическая больница МЗ УР"</t>
  </si>
  <si>
    <t>Итого Республиканские</t>
  </si>
  <si>
    <t>Прочие</t>
  </si>
  <si>
    <t>Итого Прочие</t>
  </si>
  <si>
    <t>Итого по всем МО УР</t>
  </si>
  <si>
    <t>БУЗ УР "Глазовская ГБ №1 МЗ УР" (Детская поликлиника)</t>
  </si>
  <si>
    <t>БУЗ УР "ГБ №3 МЗ УР" (Детская поликлиника)</t>
  </si>
  <si>
    <t>БУЗ УР "ГКБ №1 МЗ УР" (Женская консультация)</t>
  </si>
  <si>
    <t>БУЗ УР "ГКБ №6 МЗ УР" (Детская поликлиника №1)</t>
  </si>
  <si>
    <t>БУЗ УР "ГКБ №6 МЗ УР" (Детская поликлиника №2)</t>
  </si>
  <si>
    <t>БУЗ УР "ГКБ №1 МЗ УР" (Поликлиника 2)</t>
  </si>
  <si>
    <t>БУЗ УР "ГКБ №7 МЗ УР" (Детская поликлиника)</t>
  </si>
  <si>
    <t>БУЗ УР "ГКБ №4 МЗ УР" (Женская консультация)</t>
  </si>
  <si>
    <t>БУЗ УР "ГБ №3 МЗ УР"  (Женская консультация)</t>
  </si>
  <si>
    <t>БУЗ УР "ГКБ №6 МЗ УР" (Поликлиника)</t>
  </si>
  <si>
    <t>Июльская участковая больница</t>
  </si>
  <si>
    <t>Первомайская участковая больница</t>
  </si>
  <si>
    <t>Светлянская участковая больница</t>
  </si>
  <si>
    <t>Кварсинская врачебная амбулатория</t>
  </si>
  <si>
    <t>Больше-Киварская участковая больница</t>
  </si>
  <si>
    <t>БУЗ УР "Киясовская РБ МЗ УР" (Ермолаевская врачебная амбулатория)</t>
  </si>
  <si>
    <t>БУЗ УР "Глазовская РБ МЗ УР" (Понинская участковая больница)</t>
  </si>
  <si>
    <t>БУЗ УР "Сюмсинская РБ МЗ УР" (Орловская врачебная амбулатория)</t>
  </si>
  <si>
    <t>БУЗ УР "Красногорская РБ МЗ УР" (Валамазская врачебная амбулатория)</t>
  </si>
  <si>
    <t>Перевознинская врачебная амбулатория (филиал амбулатории поселка Новый)</t>
  </si>
  <si>
    <t>БУЗ УР "Юкаменская РБ МЗ УР"  (Пышкетская врачебная амбулатория)</t>
  </si>
  <si>
    <t>Всего рецептов за весь период</t>
  </si>
  <si>
    <t>БУЗ УР "РДКБ МЗ УР"</t>
  </si>
  <si>
    <t>Количество рецептов по ДЛО, переданных в режиме on-line по состоянию на 31.10.2016</t>
  </si>
  <si>
    <t>14.10.2016-31.10.2016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</si>
</sst>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name val="Calibri"/>
      <family val="2"/>
    </font>
    <font>
      <b/>
      <i/>
      <sz val="14"/>
      <name val="Calibri"/>
      <family val="2"/>
    </font>
    <font>
      <b/>
      <i/>
      <sz val="11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wrapText="1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14" fontId="20" fillId="0" borderId="11" xfId="0" applyNumberFormat="1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horizontal="center"/>
      <protection/>
    </xf>
    <xf numFmtId="0" fontId="21" fillId="33" borderId="14" xfId="0" applyFont="1" applyFill="1" applyBorder="1" applyAlignment="1" applyProtection="1">
      <alignment wrapText="1"/>
      <protection/>
    </xf>
    <xf numFmtId="0" fontId="20" fillId="33" borderId="14" xfId="0" applyFont="1" applyFill="1" applyBorder="1" applyAlignment="1" applyProtection="1">
      <alignment horizontal="center"/>
      <protection/>
    </xf>
    <xf numFmtId="0" fontId="22" fillId="33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0" fillId="0" borderId="11" xfId="0" applyFont="1" applyFill="1" applyBorder="1" applyAlignment="1" applyProtection="1">
      <alignment vertical="center" wrapText="1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vertical="center" wrapText="1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20" fillId="7" borderId="19" xfId="0" applyFont="1" applyFill="1" applyBorder="1" applyAlignment="1" applyProtection="1">
      <alignment horizontal="center" vertical="center"/>
      <protection/>
    </xf>
    <xf numFmtId="0" fontId="23" fillId="7" borderId="20" xfId="0" applyFont="1" applyFill="1" applyBorder="1" applyAlignment="1" applyProtection="1">
      <alignment horizontal="left" vertical="center" wrapText="1"/>
      <protection/>
    </xf>
    <xf numFmtId="0" fontId="23" fillId="7" borderId="20" xfId="0" applyFont="1" applyFill="1" applyBorder="1" applyAlignment="1" applyProtection="1">
      <alignment horizontal="center" vertical="center" wrapText="1"/>
      <protection/>
    </xf>
    <xf numFmtId="0" fontId="23" fillId="7" borderId="21" xfId="0" applyFont="1" applyFill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/>
      <protection/>
    </xf>
    <xf numFmtId="0" fontId="20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0" fillId="0" borderId="25" xfId="0" applyFont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wrapText="1"/>
      <protection/>
    </xf>
    <xf numFmtId="0" fontId="20" fillId="0" borderId="26" xfId="0" applyFont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0" fillId="7" borderId="13" xfId="0" applyFont="1" applyFill="1" applyBorder="1" applyAlignment="1" applyProtection="1">
      <alignment horizontal="center" vertical="center"/>
      <protection/>
    </xf>
    <xf numFmtId="0" fontId="23" fillId="7" borderId="14" xfId="0" applyFont="1" applyFill="1" applyBorder="1" applyAlignment="1" applyProtection="1">
      <alignment horizontal="left" vertical="center" wrapText="1"/>
      <protection/>
    </xf>
    <xf numFmtId="0" fontId="23" fillId="7" borderId="14" xfId="0" applyFont="1" applyFill="1" applyBorder="1" applyAlignment="1" applyProtection="1">
      <alignment horizontal="center" vertical="center" wrapText="1"/>
      <protection/>
    </xf>
    <xf numFmtId="0" fontId="23" fillId="7" borderId="15" xfId="0" applyFont="1" applyFill="1" applyBorder="1" applyAlignment="1" applyProtection="1">
      <alignment horizontal="center" vertical="center" wrapText="1"/>
      <protection/>
    </xf>
    <xf numFmtId="0" fontId="20" fillId="0" borderId="23" xfId="0" applyFont="1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3" fillId="0" borderId="17" xfId="0" applyFont="1" applyFill="1" applyBorder="1" applyAlignment="1" applyProtection="1">
      <alignment vertical="center" wrapText="1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0" fillId="33" borderId="16" xfId="0" applyFont="1" applyFill="1" applyBorder="1" applyAlignment="1" applyProtection="1">
      <alignment horizontal="center" vertical="center"/>
      <protection/>
    </xf>
    <xf numFmtId="0" fontId="21" fillId="33" borderId="17" xfId="0" applyFont="1" applyFill="1" applyBorder="1" applyAlignment="1" applyProtection="1">
      <alignment vertical="center" wrapText="1"/>
      <protection/>
    </xf>
    <xf numFmtId="0" fontId="20" fillId="33" borderId="17" xfId="0" applyFont="1" applyFill="1" applyBorder="1" applyAlignment="1" applyProtection="1">
      <alignment horizontal="center" vertical="center"/>
      <protection/>
    </xf>
    <xf numFmtId="0" fontId="22" fillId="33" borderId="18" xfId="0" applyFont="1" applyFill="1" applyBorder="1" applyAlignment="1" applyProtection="1">
      <alignment horizontal="center" vertical="center"/>
      <protection/>
    </xf>
    <xf numFmtId="0" fontId="25" fillId="0" borderId="17" xfId="52" applyBorder="1" applyProtection="1">
      <alignment/>
      <protection/>
    </xf>
    <xf numFmtId="0" fontId="20" fillId="33" borderId="13" xfId="0" applyFont="1" applyFill="1" applyBorder="1" applyAlignment="1" applyProtection="1">
      <alignment horizontal="center" vertical="center"/>
      <protection/>
    </xf>
    <xf numFmtId="0" fontId="21" fillId="33" borderId="14" xfId="0" applyFont="1" applyFill="1" applyBorder="1" applyAlignment="1" applyProtection="1">
      <alignment vertical="center" wrapText="1"/>
      <protection/>
    </xf>
    <xf numFmtId="0" fontId="20" fillId="33" borderId="14" xfId="0" applyFont="1" applyFill="1" applyBorder="1" applyAlignment="1" applyProtection="1">
      <alignment horizontal="center" vertical="center"/>
      <protection/>
    </xf>
    <xf numFmtId="0" fontId="20" fillId="0" borderId="26" xfId="0" applyFont="1" applyBorder="1" applyAlignment="1" applyProtection="1">
      <alignment vertical="center" wrapText="1"/>
      <protection/>
    </xf>
    <xf numFmtId="0" fontId="24" fillId="0" borderId="17" xfId="0" applyFont="1" applyFill="1" applyBorder="1" applyAlignment="1" applyProtection="1">
      <alignment vertical="center" wrapText="1"/>
      <protection/>
    </xf>
    <xf numFmtId="0" fontId="25" fillId="0" borderId="17" xfId="52" applyBorder="1" applyAlignment="1" applyProtection="1">
      <alignment wrapText="1"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vertical="center" wrapText="1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25" fillId="0" borderId="14" xfId="52" applyFont="1" applyBorder="1" applyAlignment="1" applyProtection="1">
      <alignment wrapText="1"/>
      <protection/>
    </xf>
    <xf numFmtId="0" fontId="20" fillId="7" borderId="19" xfId="0" applyFont="1" applyFill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vertical="center" wrapText="1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4" fillId="0" borderId="17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vertical="center" wrapText="1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0" fillId="33" borderId="19" xfId="0" applyFont="1" applyFill="1" applyBorder="1" applyAlignment="1" applyProtection="1">
      <alignment horizontal="center" vertical="center"/>
      <protection/>
    </xf>
    <xf numFmtId="0" fontId="23" fillId="33" borderId="20" xfId="0" applyFont="1" applyFill="1" applyBorder="1" applyAlignment="1" applyProtection="1">
      <alignment vertical="center" wrapText="1"/>
      <protection/>
    </xf>
    <xf numFmtId="0" fontId="23" fillId="33" borderId="20" xfId="0" applyFont="1" applyFill="1" applyBorder="1" applyAlignment="1" applyProtection="1">
      <alignment horizontal="center" vertical="center"/>
      <protection/>
    </xf>
    <xf numFmtId="0" fontId="23" fillId="33" borderId="21" xfId="0" applyFont="1" applyFill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20" fillId="0" borderId="28" xfId="0" applyFont="1" applyBorder="1" applyAlignment="1" applyProtection="1">
      <alignment horizontal="center" vertical="center"/>
      <protection/>
    </xf>
    <xf numFmtId="0" fontId="20" fillId="0" borderId="29" xfId="0" applyFont="1" applyBorder="1" applyAlignment="1" applyProtection="1">
      <alignment vertical="center" wrapText="1"/>
      <protection/>
    </xf>
    <xf numFmtId="0" fontId="20" fillId="0" borderId="29" xfId="0" applyFont="1" applyBorder="1" applyAlignment="1" applyProtection="1">
      <alignment horizontal="center" vertical="center"/>
      <protection/>
    </xf>
    <xf numFmtId="0" fontId="20" fillId="0" borderId="29" xfId="0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2" fillId="0" borderId="0" xfId="0" applyFont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"/>
  <sheetViews>
    <sheetView tabSelected="1" zoomScalePageLayoutView="0" workbookViewId="0" topLeftCell="A1">
      <pane xSplit="2" ySplit="4" topLeftCell="C10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4" sqref="D24"/>
    </sheetView>
  </sheetViews>
  <sheetFormatPr defaultColWidth="9.140625" defaultRowHeight="15"/>
  <cols>
    <col min="1" max="1" width="9.140625" style="3" customWidth="1"/>
    <col min="2" max="2" width="51.28125" style="4" customWidth="1"/>
    <col min="3" max="3" width="15.7109375" style="3" customWidth="1"/>
    <col min="4" max="4" width="14.421875" style="3" customWidth="1"/>
    <col min="5" max="5" width="15.57421875" style="5" customWidth="1"/>
    <col min="6" max="7" width="9.140625" style="6" customWidth="1"/>
    <col min="8" max="8" width="6.421875" style="6" customWidth="1"/>
    <col min="9" max="16384" width="9.140625" style="2" customWidth="1"/>
  </cols>
  <sheetData>
    <row r="1" spans="1:8" ht="15.75">
      <c r="A1" s="94" t="s">
        <v>113</v>
      </c>
      <c r="B1" s="94"/>
      <c r="C1" s="94"/>
      <c r="D1" s="94"/>
      <c r="E1" s="94"/>
      <c r="F1" s="1"/>
      <c r="G1" s="1"/>
      <c r="H1" s="1"/>
    </row>
    <row r="2" ht="15.75" thickBot="1"/>
    <row r="3" spans="1:8" s="12" customFormat="1" ht="30">
      <c r="A3" s="7" t="s">
        <v>19</v>
      </c>
      <c r="B3" s="8" t="s">
        <v>52</v>
      </c>
      <c r="C3" s="9">
        <v>42656</v>
      </c>
      <c r="D3" s="85" t="s">
        <v>114</v>
      </c>
      <c r="E3" s="10" t="s">
        <v>111</v>
      </c>
      <c r="F3" s="11"/>
      <c r="G3" s="11"/>
      <c r="H3" s="11"/>
    </row>
    <row r="4" spans="1:8" s="18" customFormat="1" ht="19.5" thickBot="1">
      <c r="A4" s="13"/>
      <c r="B4" s="14" t="s">
        <v>53</v>
      </c>
      <c r="C4" s="15"/>
      <c r="D4" s="15"/>
      <c r="E4" s="16"/>
      <c r="F4" s="17"/>
      <c r="G4" s="17"/>
      <c r="H4" s="17"/>
    </row>
    <row r="5" spans="1:5" ht="15">
      <c r="A5" s="7"/>
      <c r="B5" s="19" t="s">
        <v>54</v>
      </c>
      <c r="C5" s="20">
        <v>917</v>
      </c>
      <c r="D5" s="92">
        <v>169</v>
      </c>
      <c r="E5" s="21">
        <f>SUM(C5:D5)</f>
        <v>1086</v>
      </c>
    </row>
    <row r="6" spans="1:5" ht="15">
      <c r="A6" s="22"/>
      <c r="B6" s="23" t="s">
        <v>91</v>
      </c>
      <c r="C6" s="24">
        <v>110</v>
      </c>
      <c r="D6" s="86">
        <v>63</v>
      </c>
      <c r="E6" s="25">
        <f>SUM(C6:D6)</f>
        <v>173</v>
      </c>
    </row>
    <row r="7" spans="1:5" ht="15">
      <c r="A7" s="22"/>
      <c r="B7" s="23" t="s">
        <v>98</v>
      </c>
      <c r="C7" s="24">
        <v>69</v>
      </c>
      <c r="D7" s="86">
        <v>21</v>
      </c>
      <c r="E7" s="25">
        <f>SUM(C7:D7)</f>
        <v>90</v>
      </c>
    </row>
    <row r="8" spans="1:5" ht="16.5" thickBot="1">
      <c r="A8" s="26">
        <v>1</v>
      </c>
      <c r="B8" s="27" t="s">
        <v>54</v>
      </c>
      <c r="C8" s="28">
        <f>SUM(C5:C7)</f>
        <v>1096</v>
      </c>
      <c r="D8" s="28">
        <f>SUM(D5:D7)</f>
        <v>253</v>
      </c>
      <c r="E8" s="29">
        <f>SUM(E5:E7)</f>
        <v>1349</v>
      </c>
    </row>
    <row r="9" spans="1:5" ht="15.75" thickBot="1">
      <c r="A9" s="87">
        <v>2</v>
      </c>
      <c r="B9" s="88" t="s">
        <v>56</v>
      </c>
      <c r="C9" s="89">
        <v>0</v>
      </c>
      <c r="D9" s="90">
        <v>0</v>
      </c>
      <c r="E9" s="91">
        <f aca="true" t="shared" si="0" ref="E9:E109">SUM(C9:D9)</f>
        <v>0</v>
      </c>
    </row>
    <row r="10" spans="1:5" ht="15">
      <c r="A10" s="33"/>
      <c r="B10" s="34" t="s">
        <v>8</v>
      </c>
      <c r="C10" s="35">
        <v>618</v>
      </c>
      <c r="D10" s="81">
        <v>196</v>
      </c>
      <c r="E10" s="36">
        <f t="shared" si="0"/>
        <v>814</v>
      </c>
    </row>
    <row r="11" spans="1:5" ht="15">
      <c r="A11" s="22"/>
      <c r="B11" s="23" t="s">
        <v>92</v>
      </c>
      <c r="C11" s="24">
        <v>42</v>
      </c>
      <c r="D11" s="79">
        <v>5</v>
      </c>
      <c r="E11" s="25">
        <f t="shared" si="0"/>
        <v>47</v>
      </c>
    </row>
    <row r="12" spans="1:5" ht="15">
      <c r="A12" s="22"/>
      <c r="B12" s="23" t="s">
        <v>95</v>
      </c>
      <c r="C12" s="24">
        <v>3</v>
      </c>
      <c r="D12" s="79">
        <v>2</v>
      </c>
      <c r="E12" s="25">
        <f t="shared" si="0"/>
        <v>5</v>
      </c>
    </row>
    <row r="13" spans="1:5" ht="16.5" thickBot="1">
      <c r="A13" s="37">
        <v>3</v>
      </c>
      <c r="B13" s="38" t="s">
        <v>8</v>
      </c>
      <c r="C13" s="39">
        <f>SUM(C10:C12)</f>
        <v>663</v>
      </c>
      <c r="D13" s="39">
        <f>SUM(D10:D12)</f>
        <v>203</v>
      </c>
      <c r="E13" s="40">
        <f>SUM(E10:E12)</f>
        <v>866</v>
      </c>
    </row>
    <row r="14" spans="1:5" ht="15.75" thickBot="1">
      <c r="A14" s="30">
        <v>4</v>
      </c>
      <c r="B14" s="41" t="s">
        <v>55</v>
      </c>
      <c r="C14" s="31">
        <v>333</v>
      </c>
      <c r="D14" s="80">
        <v>0</v>
      </c>
      <c r="E14" s="32">
        <f t="shared" si="0"/>
        <v>333</v>
      </c>
    </row>
    <row r="15" spans="1:5" ht="15">
      <c r="A15" s="7"/>
      <c r="B15" s="19" t="s">
        <v>1</v>
      </c>
      <c r="C15" s="20">
        <v>195</v>
      </c>
      <c r="D15" s="78">
        <v>171</v>
      </c>
      <c r="E15" s="21">
        <f t="shared" si="0"/>
        <v>366</v>
      </c>
    </row>
    <row r="16" spans="1:5" ht="15">
      <c r="A16" s="22"/>
      <c r="B16" s="23" t="s">
        <v>97</v>
      </c>
      <c r="C16" s="24">
        <v>19</v>
      </c>
      <c r="D16" s="79">
        <v>12</v>
      </c>
      <c r="E16" s="25">
        <f t="shared" si="0"/>
        <v>31</v>
      </c>
    </row>
    <row r="17" spans="1:5" ht="16.5" thickBot="1">
      <c r="A17" s="26">
        <v>5</v>
      </c>
      <c r="B17" s="27" t="s">
        <v>1</v>
      </c>
      <c r="C17" s="28">
        <f>SUM(C15:C16)</f>
        <v>214</v>
      </c>
      <c r="D17" s="28">
        <f>SUM(D15:D16)</f>
        <v>183</v>
      </c>
      <c r="E17" s="29">
        <f>SUM(E15:E16)</f>
        <v>397</v>
      </c>
    </row>
    <row r="18" spans="1:5" ht="15">
      <c r="A18" s="7"/>
      <c r="B18" s="19" t="s">
        <v>13</v>
      </c>
      <c r="C18" s="20">
        <v>46</v>
      </c>
      <c r="D18" s="78">
        <v>60</v>
      </c>
      <c r="E18" s="21">
        <f t="shared" si="0"/>
        <v>106</v>
      </c>
    </row>
    <row r="19" spans="1:5" ht="15">
      <c r="A19" s="22"/>
      <c r="B19" s="23" t="s">
        <v>99</v>
      </c>
      <c r="C19" s="24">
        <v>923</v>
      </c>
      <c r="D19" s="79">
        <v>394</v>
      </c>
      <c r="E19" s="25">
        <f t="shared" si="0"/>
        <v>1317</v>
      </c>
    </row>
    <row r="20" spans="1:5" ht="15">
      <c r="A20" s="22"/>
      <c r="B20" s="23" t="s">
        <v>93</v>
      </c>
      <c r="C20" s="24">
        <v>48</v>
      </c>
      <c r="D20" s="79">
        <v>33</v>
      </c>
      <c r="E20" s="25">
        <f t="shared" si="0"/>
        <v>81</v>
      </c>
    </row>
    <row r="21" spans="1:5" ht="15">
      <c r="A21" s="22"/>
      <c r="B21" s="23" t="s">
        <v>94</v>
      </c>
      <c r="C21" s="24">
        <v>17</v>
      </c>
      <c r="D21" s="79">
        <v>8</v>
      </c>
      <c r="E21" s="25">
        <f t="shared" si="0"/>
        <v>25</v>
      </c>
    </row>
    <row r="22" spans="1:5" ht="16.5" thickBot="1">
      <c r="A22" s="26">
        <v>6</v>
      </c>
      <c r="B22" s="27" t="s">
        <v>13</v>
      </c>
      <c r="C22" s="28">
        <f>SUM(C18:C21)</f>
        <v>1034</v>
      </c>
      <c r="D22" s="28">
        <f>SUM(D18:D21)</f>
        <v>495</v>
      </c>
      <c r="E22" s="29">
        <f>SUM(E18:E21)</f>
        <v>1529</v>
      </c>
    </row>
    <row r="23" spans="1:5" ht="15">
      <c r="A23" s="7"/>
      <c r="B23" s="19" t="s">
        <v>6</v>
      </c>
      <c r="C23" s="20">
        <v>1</v>
      </c>
      <c r="D23" s="78">
        <v>1</v>
      </c>
      <c r="E23" s="21">
        <f t="shared" si="0"/>
        <v>2</v>
      </c>
    </row>
    <row r="24" spans="1:5" ht="15">
      <c r="A24" s="22"/>
      <c r="B24" s="23" t="s">
        <v>96</v>
      </c>
      <c r="C24" s="24">
        <v>1</v>
      </c>
      <c r="D24" s="79">
        <v>0</v>
      </c>
      <c r="E24" s="25">
        <f t="shared" si="0"/>
        <v>1</v>
      </c>
    </row>
    <row r="25" spans="1:5" ht="16.5" thickBot="1">
      <c r="A25" s="26">
        <v>7</v>
      </c>
      <c r="B25" s="27" t="s">
        <v>6</v>
      </c>
      <c r="C25" s="28">
        <f>SUM(C23:C24)</f>
        <v>2</v>
      </c>
      <c r="D25" s="28">
        <f>SUM(D23:D24)</f>
        <v>1</v>
      </c>
      <c r="E25" s="29">
        <f>SUM(E23:E24)</f>
        <v>3</v>
      </c>
    </row>
    <row r="26" spans="1:5" ht="15">
      <c r="A26" s="33">
        <v>8</v>
      </c>
      <c r="B26" s="34" t="s">
        <v>2</v>
      </c>
      <c r="C26" s="35">
        <v>4356</v>
      </c>
      <c r="D26" s="81">
        <v>187</v>
      </c>
      <c r="E26" s="36">
        <f t="shared" si="0"/>
        <v>4543</v>
      </c>
    </row>
    <row r="27" spans="1:5" ht="15">
      <c r="A27" s="22">
        <v>9</v>
      </c>
      <c r="B27" s="23" t="s">
        <v>20</v>
      </c>
      <c r="C27" s="24">
        <v>0</v>
      </c>
      <c r="D27" s="79">
        <v>38</v>
      </c>
      <c r="E27" s="25">
        <f t="shared" si="0"/>
        <v>38</v>
      </c>
    </row>
    <row r="28" spans="1:5" ht="15">
      <c r="A28" s="22">
        <v>10</v>
      </c>
      <c r="B28" s="23" t="s">
        <v>21</v>
      </c>
      <c r="C28" s="24">
        <v>247</v>
      </c>
      <c r="D28" s="79">
        <v>78</v>
      </c>
      <c r="E28" s="25">
        <f t="shared" si="0"/>
        <v>325</v>
      </c>
    </row>
    <row r="29" spans="1:5" ht="15">
      <c r="A29" s="22">
        <v>11</v>
      </c>
      <c r="B29" s="23" t="s">
        <v>22</v>
      </c>
      <c r="C29" s="24">
        <v>69</v>
      </c>
      <c r="D29" s="79">
        <v>63</v>
      </c>
      <c r="E29" s="25">
        <f t="shared" si="0"/>
        <v>132</v>
      </c>
    </row>
    <row r="30" spans="1:5" ht="15">
      <c r="A30" s="22">
        <v>12</v>
      </c>
      <c r="B30" s="23" t="s">
        <v>23</v>
      </c>
      <c r="C30" s="24">
        <v>195</v>
      </c>
      <c r="D30" s="79">
        <v>103</v>
      </c>
      <c r="E30" s="25">
        <f t="shared" si="0"/>
        <v>298</v>
      </c>
    </row>
    <row r="31" spans="1:5" ht="15">
      <c r="A31" s="22">
        <v>13</v>
      </c>
      <c r="B31" s="23" t="s">
        <v>24</v>
      </c>
      <c r="C31" s="24">
        <v>0</v>
      </c>
      <c r="D31" s="79">
        <v>0</v>
      </c>
      <c r="E31" s="25">
        <f t="shared" si="0"/>
        <v>0</v>
      </c>
    </row>
    <row r="32" spans="1:5" ht="15">
      <c r="A32" s="22">
        <v>14</v>
      </c>
      <c r="B32" s="23" t="s">
        <v>25</v>
      </c>
      <c r="C32" s="24">
        <v>0</v>
      </c>
      <c r="D32" s="79">
        <v>1</v>
      </c>
      <c r="E32" s="25">
        <f t="shared" si="0"/>
        <v>1</v>
      </c>
    </row>
    <row r="33" spans="1:5" ht="15">
      <c r="A33" s="22">
        <v>15</v>
      </c>
      <c r="B33" s="23" t="s">
        <v>26</v>
      </c>
      <c r="C33" s="24">
        <v>81</v>
      </c>
      <c r="D33" s="79">
        <v>48</v>
      </c>
      <c r="E33" s="25">
        <f t="shared" si="0"/>
        <v>129</v>
      </c>
    </row>
    <row r="34" spans="1:5" ht="15">
      <c r="A34" s="22">
        <v>16</v>
      </c>
      <c r="B34" s="23" t="s">
        <v>11</v>
      </c>
      <c r="C34" s="24">
        <v>18</v>
      </c>
      <c r="D34" s="79">
        <v>172</v>
      </c>
      <c r="E34" s="25">
        <f t="shared" si="0"/>
        <v>190</v>
      </c>
    </row>
    <row r="35" spans="1:5" ht="15">
      <c r="A35" s="22">
        <v>17</v>
      </c>
      <c r="B35" s="23" t="s">
        <v>49</v>
      </c>
      <c r="C35" s="24">
        <v>0</v>
      </c>
      <c r="D35" s="79">
        <v>0</v>
      </c>
      <c r="E35" s="25">
        <f t="shared" si="0"/>
        <v>0</v>
      </c>
    </row>
    <row r="36" spans="1:5" ht="15">
      <c r="A36" s="22">
        <v>18</v>
      </c>
      <c r="B36" s="42" t="s">
        <v>10</v>
      </c>
      <c r="C36" s="24">
        <v>38</v>
      </c>
      <c r="D36" s="79">
        <v>34</v>
      </c>
      <c r="E36" s="25">
        <f>SUM(C36:D36)</f>
        <v>72</v>
      </c>
    </row>
    <row r="37" spans="1:5" ht="15">
      <c r="A37" s="22">
        <v>19</v>
      </c>
      <c r="B37" s="42" t="s">
        <v>27</v>
      </c>
      <c r="C37" s="24">
        <v>0</v>
      </c>
      <c r="D37" s="79">
        <v>7</v>
      </c>
      <c r="E37" s="25">
        <f>SUM(C37:D37)</f>
        <v>7</v>
      </c>
    </row>
    <row r="38" spans="1:5" ht="15">
      <c r="A38" s="22">
        <v>20</v>
      </c>
      <c r="B38" s="42" t="s">
        <v>28</v>
      </c>
      <c r="C38" s="24">
        <v>0</v>
      </c>
      <c r="D38" s="79">
        <v>0</v>
      </c>
      <c r="E38" s="25">
        <f>SUM(C38:D38)</f>
        <v>0</v>
      </c>
    </row>
    <row r="39" spans="1:8" s="44" customFormat="1" ht="15.75">
      <c r="A39" s="22">
        <v>21</v>
      </c>
      <c r="B39" s="42" t="s">
        <v>29</v>
      </c>
      <c r="C39" s="24">
        <v>36</v>
      </c>
      <c r="D39" s="79">
        <v>23</v>
      </c>
      <c r="E39" s="25">
        <f>SUM(C39:D39)</f>
        <v>59</v>
      </c>
      <c r="F39" s="43"/>
      <c r="G39" s="43"/>
      <c r="H39" s="43"/>
    </row>
    <row r="40" spans="1:8" s="44" customFormat="1" ht="15.75">
      <c r="A40" s="22">
        <v>22</v>
      </c>
      <c r="B40" s="42" t="s">
        <v>30</v>
      </c>
      <c r="C40" s="24">
        <v>158</v>
      </c>
      <c r="D40" s="79">
        <v>38</v>
      </c>
      <c r="E40" s="25">
        <f>SUM(C40:D40)</f>
        <v>196</v>
      </c>
      <c r="F40" s="43"/>
      <c r="G40" s="43"/>
      <c r="H40" s="43"/>
    </row>
    <row r="41" spans="1:5" ht="15">
      <c r="A41" s="22">
        <v>23</v>
      </c>
      <c r="B41" s="42" t="s">
        <v>31</v>
      </c>
      <c r="C41" s="24">
        <v>0</v>
      </c>
      <c r="D41" s="79">
        <v>0</v>
      </c>
      <c r="E41" s="25">
        <f t="shared" si="0"/>
        <v>0</v>
      </c>
    </row>
    <row r="42" spans="1:6" ht="15.75">
      <c r="A42" s="22"/>
      <c r="B42" s="45" t="s">
        <v>57</v>
      </c>
      <c r="C42" s="46">
        <f>C8+C9+C13+C14+C17+C22+C25+C26+C27+C28+C29+C30+C31+C32+C33+C34+C35+C36+C37+C38+C39+C40+C41</f>
        <v>8540</v>
      </c>
      <c r="D42" s="46">
        <f>D8+D9+D13+D14+D17+D22+D25+D26+D27+D28+D29+D30+D31+D32+D33+D34+D35+D36+D37+D38+D39+D40+D41</f>
        <v>1927</v>
      </c>
      <c r="E42" s="47">
        <f>E8+E9+E13+E14+E17+E22+E25+E26+E27+E28+E29+E30+E31+E32+E33+E34+E35+E36+E37+E38+E39+E40+E41</f>
        <v>10467</v>
      </c>
      <c r="F42" s="48"/>
    </row>
    <row r="43" spans="1:8" s="18" customFormat="1" ht="18.75">
      <c r="A43" s="49"/>
      <c r="B43" s="50" t="s">
        <v>58</v>
      </c>
      <c r="C43" s="51"/>
      <c r="D43" s="51"/>
      <c r="E43" s="52"/>
      <c r="F43" s="17"/>
      <c r="G43" s="17"/>
      <c r="H43" s="17"/>
    </row>
    <row r="44" spans="1:5" ht="15">
      <c r="A44" s="22">
        <v>24</v>
      </c>
      <c r="B44" s="23" t="s">
        <v>59</v>
      </c>
      <c r="C44" s="24">
        <v>0</v>
      </c>
      <c r="D44" s="79">
        <v>142</v>
      </c>
      <c r="E44" s="25">
        <f t="shared" si="0"/>
        <v>142</v>
      </c>
    </row>
    <row r="45" spans="1:5" ht="15.75">
      <c r="A45" s="22">
        <v>25</v>
      </c>
      <c r="B45" s="53" t="s">
        <v>5</v>
      </c>
      <c r="C45" s="24">
        <v>81</v>
      </c>
      <c r="D45" s="79">
        <v>24</v>
      </c>
      <c r="E45" s="25">
        <f t="shared" si="0"/>
        <v>105</v>
      </c>
    </row>
    <row r="46" spans="1:6" ht="15.75">
      <c r="A46" s="22"/>
      <c r="B46" s="45" t="s">
        <v>60</v>
      </c>
      <c r="C46" s="46">
        <f>SUM(C44:C45)</f>
        <v>81</v>
      </c>
      <c r="D46" s="46">
        <f>SUM(D44:D45)</f>
        <v>166</v>
      </c>
      <c r="E46" s="47">
        <f t="shared" si="0"/>
        <v>247</v>
      </c>
      <c r="F46" s="48"/>
    </row>
    <row r="47" spans="1:8" s="18" customFormat="1" ht="19.5" thickBot="1">
      <c r="A47" s="54"/>
      <c r="B47" s="55" t="s">
        <v>61</v>
      </c>
      <c r="C47" s="56"/>
      <c r="D47" s="56"/>
      <c r="E47" s="16"/>
      <c r="F47" s="17"/>
      <c r="G47" s="17"/>
      <c r="H47" s="17"/>
    </row>
    <row r="48" spans="1:5" ht="15">
      <c r="A48" s="7"/>
      <c r="B48" s="19" t="s">
        <v>62</v>
      </c>
      <c r="C48" s="20">
        <v>215</v>
      </c>
      <c r="D48" s="78">
        <v>159</v>
      </c>
      <c r="E48" s="21">
        <f t="shared" si="0"/>
        <v>374</v>
      </c>
    </row>
    <row r="49" spans="1:5" ht="30.75" customHeight="1">
      <c r="A49" s="22"/>
      <c r="B49" s="23" t="s">
        <v>90</v>
      </c>
      <c r="C49" s="24">
        <v>11</v>
      </c>
      <c r="D49" s="79">
        <v>8</v>
      </c>
      <c r="E49" s="25">
        <f t="shared" si="0"/>
        <v>19</v>
      </c>
    </row>
    <row r="50" spans="1:5" ht="16.5" thickBot="1">
      <c r="A50" s="26">
        <v>26</v>
      </c>
      <c r="B50" s="27" t="s">
        <v>62</v>
      </c>
      <c r="C50" s="28">
        <f>SUM(C48:C49)</f>
        <v>226</v>
      </c>
      <c r="D50" s="28">
        <f>SUM(D48:D49)</f>
        <v>167</v>
      </c>
      <c r="E50" s="29">
        <f>SUM(E48:E49)</f>
        <v>393</v>
      </c>
    </row>
    <row r="51" spans="1:5" ht="15">
      <c r="A51" s="33">
        <v>27</v>
      </c>
      <c r="B51" s="57" t="s">
        <v>63</v>
      </c>
      <c r="C51" s="35">
        <v>0</v>
      </c>
      <c r="D51" s="81">
        <v>0</v>
      </c>
      <c r="E51" s="36">
        <f t="shared" si="0"/>
        <v>0</v>
      </c>
    </row>
    <row r="52" spans="1:5" ht="15.75">
      <c r="A52" s="22"/>
      <c r="B52" s="45" t="s">
        <v>64</v>
      </c>
      <c r="C52" s="46">
        <f>C50+C51</f>
        <v>226</v>
      </c>
      <c r="D52" s="46">
        <f>D50+D51</f>
        <v>167</v>
      </c>
      <c r="E52" s="47">
        <f>E50+E51</f>
        <v>393</v>
      </c>
    </row>
    <row r="53" spans="1:8" s="18" customFormat="1" ht="18.75">
      <c r="A53" s="49"/>
      <c r="B53" s="50" t="s">
        <v>65</v>
      </c>
      <c r="C53" s="51"/>
      <c r="D53" s="51"/>
      <c r="E53" s="52"/>
      <c r="F53" s="17"/>
      <c r="G53" s="17"/>
      <c r="H53" s="17"/>
    </row>
    <row r="54" spans="1:5" ht="15">
      <c r="A54" s="22">
        <v>28</v>
      </c>
      <c r="B54" s="23" t="s">
        <v>3</v>
      </c>
      <c r="C54" s="24">
        <v>733</v>
      </c>
      <c r="D54" s="79">
        <v>164</v>
      </c>
      <c r="E54" s="25">
        <f t="shared" si="0"/>
        <v>897</v>
      </c>
    </row>
    <row r="55" spans="1:5" ht="15.75">
      <c r="A55" s="22">
        <v>29</v>
      </c>
      <c r="B55" s="58" t="s">
        <v>66</v>
      </c>
      <c r="C55" s="24">
        <v>0</v>
      </c>
      <c r="D55" s="79">
        <v>0</v>
      </c>
      <c r="E55" s="25">
        <f t="shared" si="0"/>
        <v>0</v>
      </c>
    </row>
    <row r="56" spans="1:5" ht="15.75">
      <c r="A56" s="22">
        <v>30</v>
      </c>
      <c r="B56" s="59" t="s">
        <v>35</v>
      </c>
      <c r="C56" s="24">
        <v>29</v>
      </c>
      <c r="D56" s="79">
        <v>15</v>
      </c>
      <c r="E56" s="25">
        <f t="shared" si="0"/>
        <v>44</v>
      </c>
    </row>
    <row r="57" spans="1:5" ht="15.75">
      <c r="A57" s="22"/>
      <c r="B57" s="45" t="s">
        <v>67</v>
      </c>
      <c r="C57" s="46">
        <f>SUM(C54:C56)</f>
        <v>762</v>
      </c>
      <c r="D57" s="46">
        <f>SUM(D54:D56)</f>
        <v>179</v>
      </c>
      <c r="E57" s="47">
        <f t="shared" si="0"/>
        <v>941</v>
      </c>
    </row>
    <row r="58" spans="1:8" s="18" customFormat="1" ht="18.75">
      <c r="A58" s="49"/>
      <c r="B58" s="50" t="s">
        <v>68</v>
      </c>
      <c r="C58" s="51"/>
      <c r="D58" s="51"/>
      <c r="E58" s="52"/>
      <c r="F58" s="17"/>
      <c r="G58" s="17"/>
      <c r="H58" s="17"/>
    </row>
    <row r="59" spans="1:5" ht="15">
      <c r="A59" s="22">
        <v>31</v>
      </c>
      <c r="B59" s="23" t="s">
        <v>37</v>
      </c>
      <c r="C59" s="24">
        <v>0</v>
      </c>
      <c r="D59" s="79">
        <v>0</v>
      </c>
      <c r="E59" s="25">
        <f t="shared" si="0"/>
        <v>0</v>
      </c>
    </row>
    <row r="60" spans="1:5" ht="15">
      <c r="A60" s="22">
        <v>32</v>
      </c>
      <c r="B60" s="23" t="s">
        <v>38</v>
      </c>
      <c r="C60" s="24">
        <v>0</v>
      </c>
      <c r="D60" s="79">
        <v>0</v>
      </c>
      <c r="E60" s="25">
        <f t="shared" si="0"/>
        <v>0</v>
      </c>
    </row>
    <row r="61" spans="1:5" ht="15.75" thickBot="1">
      <c r="A61" s="60">
        <v>33</v>
      </c>
      <c r="B61" s="61" t="s">
        <v>39</v>
      </c>
      <c r="C61" s="62">
        <v>0</v>
      </c>
      <c r="D61" s="82">
        <v>0</v>
      </c>
      <c r="E61" s="63">
        <f t="shared" si="0"/>
        <v>0</v>
      </c>
    </row>
    <row r="62" spans="1:5" ht="15">
      <c r="A62" s="7"/>
      <c r="B62" s="19" t="s">
        <v>18</v>
      </c>
      <c r="C62" s="20">
        <v>0</v>
      </c>
      <c r="D62" s="78">
        <v>165</v>
      </c>
      <c r="E62" s="21">
        <f t="shared" si="0"/>
        <v>165</v>
      </c>
    </row>
    <row r="63" spans="1:5" ht="15">
      <c r="A63" s="22"/>
      <c r="B63" s="64" t="s">
        <v>104</v>
      </c>
      <c r="C63" s="24">
        <v>0</v>
      </c>
      <c r="D63" s="79">
        <v>5</v>
      </c>
      <c r="E63" s="25">
        <f t="shared" si="0"/>
        <v>5</v>
      </c>
    </row>
    <row r="64" spans="1:5" ht="15.75">
      <c r="A64" s="22"/>
      <c r="B64" s="53" t="s">
        <v>100</v>
      </c>
      <c r="C64" s="24">
        <v>0</v>
      </c>
      <c r="D64" s="79">
        <v>37</v>
      </c>
      <c r="E64" s="25">
        <f t="shared" si="0"/>
        <v>37</v>
      </c>
    </row>
    <row r="65" spans="1:5" ht="15.75">
      <c r="A65" s="22"/>
      <c r="B65" s="53" t="s">
        <v>101</v>
      </c>
      <c r="C65" s="24">
        <v>0</v>
      </c>
      <c r="D65" s="79">
        <v>11</v>
      </c>
      <c r="E65" s="25">
        <f t="shared" si="0"/>
        <v>11</v>
      </c>
    </row>
    <row r="66" spans="1:5" ht="15.75">
      <c r="A66" s="22"/>
      <c r="B66" s="53" t="s">
        <v>103</v>
      </c>
      <c r="C66" s="24">
        <v>0</v>
      </c>
      <c r="D66" s="79">
        <v>11</v>
      </c>
      <c r="E66" s="25">
        <f t="shared" si="0"/>
        <v>11</v>
      </c>
    </row>
    <row r="67" spans="1:5" ht="15.75">
      <c r="A67" s="22"/>
      <c r="B67" s="53" t="s">
        <v>102</v>
      </c>
      <c r="C67" s="24">
        <v>0</v>
      </c>
      <c r="D67" s="79">
        <v>9</v>
      </c>
      <c r="E67" s="25">
        <f t="shared" si="0"/>
        <v>9</v>
      </c>
    </row>
    <row r="68" spans="1:5" ht="15.75">
      <c r="A68" s="22"/>
      <c r="B68" s="53" t="s">
        <v>17</v>
      </c>
      <c r="C68" s="24">
        <v>0</v>
      </c>
      <c r="D68" s="79">
        <v>15</v>
      </c>
      <c r="E68" s="25">
        <f t="shared" si="0"/>
        <v>15</v>
      </c>
    </row>
    <row r="69" spans="1:5" ht="31.5">
      <c r="A69" s="60"/>
      <c r="B69" s="65" t="s">
        <v>109</v>
      </c>
      <c r="C69" s="62">
        <v>0</v>
      </c>
      <c r="D69" s="82">
        <v>19</v>
      </c>
      <c r="E69" s="63">
        <f t="shared" si="0"/>
        <v>19</v>
      </c>
    </row>
    <row r="70" spans="1:5" ht="16.5" thickBot="1">
      <c r="A70" s="26">
        <v>34</v>
      </c>
      <c r="B70" s="27" t="s">
        <v>18</v>
      </c>
      <c r="C70" s="28">
        <f>SUM(C62:C69)</f>
        <v>0</v>
      </c>
      <c r="D70" s="28">
        <f>SUM(D62:D69)</f>
        <v>272</v>
      </c>
      <c r="E70" s="28">
        <f>SUM(E62:E69)</f>
        <v>272</v>
      </c>
    </row>
    <row r="71" spans="1:5" ht="15">
      <c r="A71" s="7"/>
      <c r="B71" s="19" t="s">
        <v>0</v>
      </c>
      <c r="C71" s="20">
        <v>312</v>
      </c>
      <c r="D71" s="78">
        <v>223</v>
      </c>
      <c r="E71" s="21">
        <f t="shared" si="0"/>
        <v>535</v>
      </c>
    </row>
    <row r="72" spans="1:5" ht="30">
      <c r="A72" s="22"/>
      <c r="B72" s="23" t="s">
        <v>106</v>
      </c>
      <c r="C72" s="24">
        <v>1</v>
      </c>
      <c r="D72" s="79">
        <v>0</v>
      </c>
      <c r="E72" s="25">
        <f t="shared" si="0"/>
        <v>1</v>
      </c>
    </row>
    <row r="73" spans="1:5" ht="16.5" thickBot="1">
      <c r="A73" s="26">
        <v>35</v>
      </c>
      <c r="B73" s="27" t="s">
        <v>0</v>
      </c>
      <c r="C73" s="28">
        <f>SUM(C71:C72)</f>
        <v>313</v>
      </c>
      <c r="D73" s="28">
        <f>SUM(D71:D72)</f>
        <v>223</v>
      </c>
      <c r="E73" s="29">
        <f>SUM(E71:E72)</f>
        <v>536</v>
      </c>
    </row>
    <row r="74" spans="1:5" ht="15">
      <c r="A74" s="33">
        <v>36</v>
      </c>
      <c r="B74" s="34" t="s">
        <v>40</v>
      </c>
      <c r="C74" s="35">
        <v>0</v>
      </c>
      <c r="D74" s="81">
        <v>0</v>
      </c>
      <c r="E74" s="36">
        <f t="shared" si="0"/>
        <v>0</v>
      </c>
    </row>
    <row r="75" spans="1:5" ht="15">
      <c r="A75" s="22">
        <v>37</v>
      </c>
      <c r="B75" s="23" t="s">
        <v>41</v>
      </c>
      <c r="C75" s="24">
        <v>0</v>
      </c>
      <c r="D75" s="79">
        <v>1</v>
      </c>
      <c r="E75" s="25">
        <f t="shared" si="0"/>
        <v>1</v>
      </c>
    </row>
    <row r="76" spans="1:5" ht="15">
      <c r="A76" s="22">
        <v>38</v>
      </c>
      <c r="B76" s="23" t="s">
        <v>42</v>
      </c>
      <c r="C76" s="24">
        <v>0</v>
      </c>
      <c r="D76" s="79">
        <v>9</v>
      </c>
      <c r="E76" s="25">
        <f t="shared" si="0"/>
        <v>9</v>
      </c>
    </row>
    <row r="77" spans="1:5" ht="15">
      <c r="A77" s="22">
        <v>39</v>
      </c>
      <c r="B77" s="23" t="s">
        <v>43</v>
      </c>
      <c r="C77" s="24">
        <v>0</v>
      </c>
      <c r="D77" s="79">
        <v>80</v>
      </c>
      <c r="E77" s="25">
        <f t="shared" si="0"/>
        <v>80</v>
      </c>
    </row>
    <row r="78" spans="1:5" ht="15">
      <c r="A78" s="22">
        <v>40</v>
      </c>
      <c r="B78" s="23" t="s">
        <v>44</v>
      </c>
      <c r="C78" s="24">
        <v>0</v>
      </c>
      <c r="D78" s="79">
        <v>58</v>
      </c>
      <c r="E78" s="25">
        <f t="shared" si="0"/>
        <v>58</v>
      </c>
    </row>
    <row r="79" spans="1:5" ht="15">
      <c r="A79" s="22">
        <v>41</v>
      </c>
      <c r="B79" s="23" t="s">
        <v>45</v>
      </c>
      <c r="C79" s="24">
        <v>0</v>
      </c>
      <c r="D79" s="79">
        <v>1</v>
      </c>
      <c r="E79" s="25">
        <f t="shared" si="0"/>
        <v>1</v>
      </c>
    </row>
    <row r="80" spans="1:5" ht="15">
      <c r="A80" s="22">
        <v>42</v>
      </c>
      <c r="B80" s="23" t="s">
        <v>69</v>
      </c>
      <c r="C80" s="24">
        <v>71</v>
      </c>
      <c r="D80" s="79">
        <v>36</v>
      </c>
      <c r="E80" s="25">
        <f t="shared" si="0"/>
        <v>107</v>
      </c>
    </row>
    <row r="81" spans="1:5" ht="15.75" thickBot="1">
      <c r="A81" s="60">
        <v>43</v>
      </c>
      <c r="B81" s="61" t="s">
        <v>70</v>
      </c>
      <c r="C81" s="62">
        <v>183</v>
      </c>
      <c r="D81" s="82">
        <v>68</v>
      </c>
      <c r="E81" s="63">
        <f t="shared" si="0"/>
        <v>251</v>
      </c>
    </row>
    <row r="82" spans="1:5" ht="15">
      <c r="A82" s="7"/>
      <c r="B82" s="19" t="s">
        <v>46</v>
      </c>
      <c r="C82" s="20">
        <v>157</v>
      </c>
      <c r="D82" s="78">
        <v>6</v>
      </c>
      <c r="E82" s="21">
        <f t="shared" si="0"/>
        <v>163</v>
      </c>
    </row>
    <row r="83" spans="1:5" ht="30">
      <c r="A83" s="22"/>
      <c r="B83" s="23" t="s">
        <v>105</v>
      </c>
      <c r="C83" s="24">
        <v>9</v>
      </c>
      <c r="D83" s="79">
        <v>5</v>
      </c>
      <c r="E83" s="25">
        <f t="shared" si="0"/>
        <v>14</v>
      </c>
    </row>
    <row r="84" spans="1:5" ht="16.5" thickBot="1">
      <c r="A84" s="26">
        <v>44</v>
      </c>
      <c r="B84" s="27" t="s">
        <v>46</v>
      </c>
      <c r="C84" s="28">
        <f>SUM(C82:C83)</f>
        <v>166</v>
      </c>
      <c r="D84" s="28">
        <f>SUM(D82:D83)</f>
        <v>11</v>
      </c>
      <c r="E84" s="29">
        <f>SUM(E82:E83)</f>
        <v>177</v>
      </c>
    </row>
    <row r="85" spans="1:5" ht="15">
      <c r="A85" s="7"/>
      <c r="B85" s="19" t="s">
        <v>4</v>
      </c>
      <c r="C85" s="20">
        <v>65</v>
      </c>
      <c r="D85" s="78">
        <v>36</v>
      </c>
      <c r="E85" s="21">
        <f t="shared" si="0"/>
        <v>101</v>
      </c>
    </row>
    <row r="86" spans="1:5" ht="30">
      <c r="A86" s="22"/>
      <c r="B86" s="23" t="s">
        <v>108</v>
      </c>
      <c r="C86" s="24">
        <v>24</v>
      </c>
      <c r="D86" s="79">
        <v>24</v>
      </c>
      <c r="E86" s="25">
        <f t="shared" si="0"/>
        <v>48</v>
      </c>
    </row>
    <row r="87" spans="1:5" ht="16.5" thickBot="1">
      <c r="A87" s="26">
        <v>45</v>
      </c>
      <c r="B87" s="27" t="s">
        <v>4</v>
      </c>
      <c r="C87" s="28">
        <f>SUM(C85:C86)</f>
        <v>89</v>
      </c>
      <c r="D87" s="28">
        <f>SUM(D85:D86)</f>
        <v>60</v>
      </c>
      <c r="E87" s="28">
        <f>SUM(E85:E86)</f>
        <v>149</v>
      </c>
    </row>
    <row r="88" spans="1:5" ht="15">
      <c r="A88" s="33">
        <v>46</v>
      </c>
      <c r="B88" s="34" t="s">
        <v>7</v>
      </c>
      <c r="C88" s="35">
        <v>190</v>
      </c>
      <c r="D88" s="81">
        <v>93</v>
      </c>
      <c r="E88" s="36">
        <f t="shared" si="0"/>
        <v>283</v>
      </c>
    </row>
    <row r="89" spans="1:5" ht="15">
      <c r="A89" s="22">
        <v>47</v>
      </c>
      <c r="B89" s="23" t="s">
        <v>71</v>
      </c>
      <c r="C89" s="24">
        <v>0</v>
      </c>
      <c r="D89" s="79">
        <v>0</v>
      </c>
      <c r="E89" s="25">
        <f t="shared" si="0"/>
        <v>0</v>
      </c>
    </row>
    <row r="90" spans="1:5" ht="15">
      <c r="A90" s="22">
        <v>48</v>
      </c>
      <c r="B90" s="23" t="s">
        <v>36</v>
      </c>
      <c r="C90" s="24">
        <v>0</v>
      </c>
      <c r="D90" s="79">
        <v>0</v>
      </c>
      <c r="E90" s="25">
        <f t="shared" si="0"/>
        <v>0</v>
      </c>
    </row>
    <row r="91" spans="1:5" ht="15.75" thickBot="1">
      <c r="A91" s="60">
        <v>49</v>
      </c>
      <c r="B91" s="61" t="s">
        <v>9</v>
      </c>
      <c r="C91" s="62">
        <v>50</v>
      </c>
      <c r="D91" s="82">
        <v>21</v>
      </c>
      <c r="E91" s="63">
        <f t="shared" si="0"/>
        <v>71</v>
      </c>
    </row>
    <row r="92" spans="1:5" ht="15">
      <c r="A92" s="7"/>
      <c r="B92" s="19" t="s">
        <v>14</v>
      </c>
      <c r="C92" s="20">
        <v>119</v>
      </c>
      <c r="D92" s="78">
        <v>49</v>
      </c>
      <c r="E92" s="21">
        <f t="shared" si="0"/>
        <v>168</v>
      </c>
    </row>
    <row r="93" spans="1:5" ht="30">
      <c r="A93" s="22"/>
      <c r="B93" s="23" t="s">
        <v>107</v>
      </c>
      <c r="C93" s="24">
        <v>22</v>
      </c>
      <c r="D93" s="79">
        <v>6</v>
      </c>
      <c r="E93" s="25">
        <f t="shared" si="0"/>
        <v>28</v>
      </c>
    </row>
    <row r="94" spans="1:5" ht="16.5" thickBot="1">
      <c r="A94" s="26">
        <v>50</v>
      </c>
      <c r="B94" s="27" t="s">
        <v>14</v>
      </c>
      <c r="C94" s="28">
        <f>SUM(C92:C93)</f>
        <v>141</v>
      </c>
      <c r="D94" s="28">
        <f>SUM(D92:D93)</f>
        <v>55</v>
      </c>
      <c r="E94" s="29">
        <f>SUM(E92:E93)</f>
        <v>196</v>
      </c>
    </row>
    <row r="95" spans="1:5" ht="15">
      <c r="A95" s="33">
        <v>51</v>
      </c>
      <c r="B95" s="34" t="s">
        <v>72</v>
      </c>
      <c r="C95" s="35">
        <v>0</v>
      </c>
      <c r="D95" s="81">
        <v>119</v>
      </c>
      <c r="E95" s="36">
        <f t="shared" si="0"/>
        <v>119</v>
      </c>
    </row>
    <row r="96" spans="1:5" ht="15.75" thickBot="1">
      <c r="A96" s="60">
        <v>52</v>
      </c>
      <c r="B96" s="61" t="s">
        <v>47</v>
      </c>
      <c r="C96" s="62">
        <v>0</v>
      </c>
      <c r="D96" s="82">
        <v>0</v>
      </c>
      <c r="E96" s="63">
        <f t="shared" si="0"/>
        <v>0</v>
      </c>
    </row>
    <row r="97" spans="1:5" ht="15">
      <c r="A97" s="7"/>
      <c r="B97" s="19" t="s">
        <v>16</v>
      </c>
      <c r="C97" s="20">
        <v>0</v>
      </c>
      <c r="D97" s="78">
        <v>157</v>
      </c>
      <c r="E97" s="21">
        <f t="shared" si="0"/>
        <v>157</v>
      </c>
    </row>
    <row r="98" spans="1:5" ht="30">
      <c r="A98" s="22"/>
      <c r="B98" s="23" t="s">
        <v>110</v>
      </c>
      <c r="C98" s="24">
        <v>0</v>
      </c>
      <c r="D98" s="79">
        <v>29</v>
      </c>
      <c r="E98" s="25">
        <f t="shared" si="0"/>
        <v>29</v>
      </c>
    </row>
    <row r="99" spans="1:5" ht="16.5" thickBot="1">
      <c r="A99" s="66">
        <v>53</v>
      </c>
      <c r="B99" s="27" t="s">
        <v>16</v>
      </c>
      <c r="C99" s="28">
        <f>SUM(C97:C98)</f>
        <v>0</v>
      </c>
      <c r="D99" s="28">
        <f>SUM(D97:D98)</f>
        <v>186</v>
      </c>
      <c r="E99" s="29">
        <f>SUM(E97:E98)</f>
        <v>186</v>
      </c>
    </row>
    <row r="100" spans="1:5" ht="15">
      <c r="A100" s="22">
        <v>54</v>
      </c>
      <c r="B100" s="23" t="s">
        <v>48</v>
      </c>
      <c r="C100" s="24">
        <v>173</v>
      </c>
      <c r="D100" s="79">
        <v>69</v>
      </c>
      <c r="E100" s="25">
        <f t="shared" si="0"/>
        <v>242</v>
      </c>
    </row>
    <row r="101" spans="1:5" ht="15">
      <c r="A101" s="22">
        <v>55</v>
      </c>
      <c r="B101" s="23" t="s">
        <v>15</v>
      </c>
      <c r="C101" s="24">
        <v>1</v>
      </c>
      <c r="D101" s="79">
        <v>0</v>
      </c>
      <c r="E101" s="25">
        <f t="shared" si="0"/>
        <v>1</v>
      </c>
    </row>
    <row r="102" spans="1:5" ht="15.75">
      <c r="A102" s="22"/>
      <c r="B102" s="45" t="s">
        <v>73</v>
      </c>
      <c r="C102" s="46">
        <f>C59+C60+C61+C70+C73+C74+C75+C76+C77+C78+C79+C80+C81+C84+C87+C88+C89+C90+C91+C94+C95+C96+C99+C100+C101</f>
        <v>1377</v>
      </c>
      <c r="D102" s="46">
        <f>D59+D60+D61+D70+D73+D74+D75+D76+D77+D78+D79+D80+D81+D84+D87+D88+D89+D90+D91+D94+D95+D96+D99+D100+D101</f>
        <v>1362</v>
      </c>
      <c r="E102" s="46">
        <f>E59+E60+E61+E70+E73+E74+E75+E76+E77+E78+E79+E80+E81+E84+E87+E88+E89+E90+E91+E94+E95+E96+E99+E100+E101</f>
        <v>2739</v>
      </c>
    </row>
    <row r="103" spans="1:8" s="18" customFormat="1" ht="18.75">
      <c r="A103" s="49"/>
      <c r="B103" s="50" t="s">
        <v>74</v>
      </c>
      <c r="C103" s="51"/>
      <c r="D103" s="51"/>
      <c r="E103" s="52"/>
      <c r="F103" s="17"/>
      <c r="G103" s="17"/>
      <c r="H103" s="17"/>
    </row>
    <row r="104" spans="1:5" ht="15">
      <c r="A104" s="22">
        <v>56</v>
      </c>
      <c r="B104" s="23" t="s">
        <v>12</v>
      </c>
      <c r="C104" s="24">
        <v>45</v>
      </c>
      <c r="D104" s="79">
        <v>7</v>
      </c>
      <c r="E104" s="25">
        <f t="shared" si="0"/>
        <v>52</v>
      </c>
    </row>
    <row r="105" spans="1:5" ht="15">
      <c r="A105" s="22">
        <v>57</v>
      </c>
      <c r="B105" s="93" t="s">
        <v>112</v>
      </c>
      <c r="C105" s="24">
        <v>0</v>
      </c>
      <c r="D105" s="79">
        <v>0</v>
      </c>
      <c r="E105" s="25">
        <f t="shared" si="0"/>
        <v>0</v>
      </c>
    </row>
    <row r="106" spans="1:5" ht="15">
      <c r="A106" s="22">
        <v>58</v>
      </c>
      <c r="B106" s="67" t="s">
        <v>75</v>
      </c>
      <c r="C106" s="24">
        <v>0</v>
      </c>
      <c r="D106" s="79">
        <v>0</v>
      </c>
      <c r="E106" s="25">
        <f t="shared" si="0"/>
        <v>0</v>
      </c>
    </row>
    <row r="107" spans="1:5" ht="15">
      <c r="A107" s="22">
        <v>59</v>
      </c>
      <c r="B107" s="67" t="s">
        <v>76</v>
      </c>
      <c r="C107" s="24">
        <v>0</v>
      </c>
      <c r="D107" s="79">
        <v>0</v>
      </c>
      <c r="E107" s="25">
        <f t="shared" si="0"/>
        <v>0</v>
      </c>
    </row>
    <row r="108" spans="1:5" ht="15">
      <c r="A108" s="22">
        <v>60</v>
      </c>
      <c r="B108" s="67" t="s">
        <v>77</v>
      </c>
      <c r="C108" s="24">
        <v>0</v>
      </c>
      <c r="D108" s="79">
        <v>0</v>
      </c>
      <c r="E108" s="25">
        <f t="shared" si="0"/>
        <v>0</v>
      </c>
    </row>
    <row r="109" spans="1:5" ht="15">
      <c r="A109" s="68">
        <v>61</v>
      </c>
      <c r="B109" s="67" t="s">
        <v>78</v>
      </c>
      <c r="C109" s="24">
        <v>0</v>
      </c>
      <c r="D109" s="79">
        <v>0</v>
      </c>
      <c r="E109" s="25">
        <f t="shared" si="0"/>
        <v>0</v>
      </c>
    </row>
    <row r="110" spans="1:8" s="18" customFormat="1" ht="15.75">
      <c r="A110" s="68">
        <v>62</v>
      </c>
      <c r="B110" s="58" t="s">
        <v>50</v>
      </c>
      <c r="C110" s="69">
        <v>0</v>
      </c>
      <c r="D110" s="83">
        <v>167</v>
      </c>
      <c r="E110" s="25">
        <f aca="true" t="shared" si="1" ref="E110:E125">SUM(C110:D110)</f>
        <v>167</v>
      </c>
      <c r="F110" s="70"/>
      <c r="G110" s="17"/>
      <c r="H110" s="17"/>
    </row>
    <row r="111" spans="1:8" s="18" customFormat="1" ht="15.75">
      <c r="A111" s="71">
        <v>63</v>
      </c>
      <c r="B111" s="58" t="s">
        <v>79</v>
      </c>
      <c r="C111" s="69">
        <v>0</v>
      </c>
      <c r="D111" s="83">
        <v>0</v>
      </c>
      <c r="E111" s="25">
        <f t="shared" si="1"/>
        <v>0</v>
      </c>
      <c r="F111" s="70"/>
      <c r="G111" s="17"/>
      <c r="H111" s="17"/>
    </row>
    <row r="112" spans="1:8" s="44" customFormat="1" ht="31.5">
      <c r="A112" s="22">
        <v>64</v>
      </c>
      <c r="B112" s="72" t="s">
        <v>80</v>
      </c>
      <c r="C112" s="73">
        <v>0</v>
      </c>
      <c r="D112" s="84">
        <v>0</v>
      </c>
      <c r="E112" s="25">
        <f t="shared" si="1"/>
        <v>0</v>
      </c>
      <c r="F112" s="43"/>
      <c r="G112" s="43"/>
      <c r="H112" s="43"/>
    </row>
    <row r="113" spans="1:5" ht="15">
      <c r="A113" s="22">
        <v>65</v>
      </c>
      <c r="B113" s="67" t="s">
        <v>81</v>
      </c>
      <c r="C113" s="24">
        <v>0</v>
      </c>
      <c r="D113" s="79">
        <v>0</v>
      </c>
      <c r="E113" s="25">
        <f t="shared" si="1"/>
        <v>0</v>
      </c>
    </row>
    <row r="114" spans="1:5" ht="15">
      <c r="A114" s="22">
        <v>66</v>
      </c>
      <c r="B114" s="67" t="s">
        <v>82</v>
      </c>
      <c r="C114" s="24">
        <v>16</v>
      </c>
      <c r="D114" s="79">
        <v>6</v>
      </c>
      <c r="E114" s="25">
        <f t="shared" si="1"/>
        <v>22</v>
      </c>
    </row>
    <row r="115" spans="1:5" ht="15">
      <c r="A115" s="22">
        <v>67</v>
      </c>
      <c r="B115" s="67" t="s">
        <v>83</v>
      </c>
      <c r="C115" s="24">
        <v>0</v>
      </c>
      <c r="D115" s="79">
        <v>0</v>
      </c>
      <c r="E115" s="25">
        <f t="shared" si="1"/>
        <v>0</v>
      </c>
    </row>
    <row r="116" spans="1:5" ht="15">
      <c r="A116" s="22">
        <v>68</v>
      </c>
      <c r="B116" s="67" t="s">
        <v>84</v>
      </c>
      <c r="C116" s="24">
        <v>0</v>
      </c>
      <c r="D116" s="79">
        <v>0</v>
      </c>
      <c r="E116" s="25">
        <f t="shared" si="1"/>
        <v>0</v>
      </c>
    </row>
    <row r="117" spans="1:5" ht="30">
      <c r="A117" s="22">
        <v>69</v>
      </c>
      <c r="B117" s="67" t="s">
        <v>85</v>
      </c>
      <c r="C117" s="24">
        <v>102</v>
      </c>
      <c r="D117" s="79">
        <v>180</v>
      </c>
      <c r="E117" s="25">
        <f t="shared" si="1"/>
        <v>282</v>
      </c>
    </row>
    <row r="118" spans="1:5" ht="15.75">
      <c r="A118" s="22"/>
      <c r="B118" s="45" t="s">
        <v>86</v>
      </c>
      <c r="C118" s="46">
        <f>SUM(C104:C117)</f>
        <v>163</v>
      </c>
      <c r="D118" s="46">
        <f>SUM(D104:D117)</f>
        <v>360</v>
      </c>
      <c r="E118" s="47">
        <f>SUM(E104:E117)</f>
        <v>523</v>
      </c>
    </row>
    <row r="119" spans="1:8" s="18" customFormat="1" ht="18.75">
      <c r="A119" s="49"/>
      <c r="B119" s="50" t="s">
        <v>87</v>
      </c>
      <c r="C119" s="51"/>
      <c r="D119" s="51"/>
      <c r="E119" s="52"/>
      <c r="F119" s="17"/>
      <c r="G119" s="17"/>
      <c r="H119" s="17"/>
    </row>
    <row r="120" spans="1:5" ht="31.5">
      <c r="A120" s="22">
        <v>70</v>
      </c>
      <c r="B120" s="58" t="s">
        <v>51</v>
      </c>
      <c r="C120" s="24">
        <v>49</v>
      </c>
      <c r="D120" s="79">
        <v>11</v>
      </c>
      <c r="E120" s="25">
        <f t="shared" si="1"/>
        <v>60</v>
      </c>
    </row>
    <row r="121" spans="1:5" ht="30">
      <c r="A121" s="22">
        <v>71</v>
      </c>
      <c r="B121" s="23" t="s">
        <v>32</v>
      </c>
      <c r="C121" s="24">
        <v>101</v>
      </c>
      <c r="D121" s="79">
        <v>45</v>
      </c>
      <c r="E121" s="25">
        <f t="shared" si="1"/>
        <v>146</v>
      </c>
    </row>
    <row r="122" spans="1:5" ht="15">
      <c r="A122" s="22">
        <v>72</v>
      </c>
      <c r="B122" s="23" t="s">
        <v>34</v>
      </c>
      <c r="C122" s="24">
        <v>119</v>
      </c>
      <c r="D122" s="79">
        <v>47</v>
      </c>
      <c r="E122" s="25">
        <f t="shared" si="1"/>
        <v>166</v>
      </c>
    </row>
    <row r="123" spans="1:5" ht="15">
      <c r="A123" s="22">
        <v>73</v>
      </c>
      <c r="B123" s="23" t="s">
        <v>33</v>
      </c>
      <c r="C123" s="24">
        <v>0</v>
      </c>
      <c r="D123" s="79">
        <v>0</v>
      </c>
      <c r="E123" s="25">
        <f t="shared" si="1"/>
        <v>0</v>
      </c>
    </row>
    <row r="124" spans="1:5" ht="15.75">
      <c r="A124" s="22"/>
      <c r="B124" s="45" t="s">
        <v>88</v>
      </c>
      <c r="C124" s="46">
        <f>SUM(C120:C123)</f>
        <v>269</v>
      </c>
      <c r="D124" s="46">
        <f>SUM(D120:D123)</f>
        <v>103</v>
      </c>
      <c r="E124" s="47">
        <f t="shared" si="1"/>
        <v>372</v>
      </c>
    </row>
    <row r="125" spans="1:8" s="18" customFormat="1" ht="16.5" thickBot="1">
      <c r="A125" s="74"/>
      <c r="B125" s="75" t="s">
        <v>89</v>
      </c>
      <c r="C125" s="76">
        <f>C42+C46+C52+C57+C102+C118+C124</f>
        <v>11418</v>
      </c>
      <c r="D125" s="76">
        <f>D42+D46+D52+D57+D102+D118+D124</f>
        <v>4264</v>
      </c>
      <c r="E125" s="77">
        <f t="shared" si="1"/>
        <v>15682</v>
      </c>
      <c r="F125" s="17"/>
      <c r="G125" s="17"/>
      <c r="H125" s="17"/>
    </row>
  </sheetData>
  <sheetProtection password="CF7A" sheet="1" objects="1" scenarios="1"/>
  <mergeCells count="1">
    <mergeCell ref="A1:E1"/>
  </mergeCells>
  <conditionalFormatting sqref="C4:D4">
    <cfRule type="cellIs" priority="1" dxfId="1" operator="greaterThan" stopIfTrue="1">
      <formula>0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91" r:id="rId1"/>
  <ignoredErrors>
    <ignoredError sqref="C84:D84 C94:D94 C99:D99 C70:D70 C13:D13 C17:D17" formulaRange="1"/>
    <ignoredError sqref="E84 E94 E99 E70 E17 E13" formula="1" formulaRange="1"/>
    <ignoredError sqref="E87 E73 E50 E8 E22 E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2016-11-01T12:24:42Z</dcterms:modified>
  <cp:category/>
  <cp:version/>
  <cp:contentType/>
  <cp:contentStatus/>
</cp:coreProperties>
</file>